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KHỐI LƯỢNG GIẢNG DẠY\KHỐI LƯỢNG 18-19\"/>
    </mc:Choice>
  </mc:AlternateContent>
  <bookViews>
    <workbookView xWindow="0" yWindow="0" windowWidth="20490" windowHeight="7755"/>
  </bookViews>
  <sheets>
    <sheet name="LECTURER" sheetId="1" r:id="rId1"/>
    <sheet name="ROOM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1" i="1" l="1"/>
  <c r="G24" i="1"/>
  <c r="G23" i="1"/>
  <c r="G32" i="1"/>
  <c r="G4" i="1"/>
  <c r="G15" i="1"/>
  <c r="G27" i="1"/>
  <c r="G28" i="1"/>
  <c r="G35" i="1" l="1"/>
  <c r="G20" i="1"/>
  <c r="H39" i="1"/>
  <c r="H37" i="1"/>
  <c r="G3" i="1"/>
  <c r="G19" i="1"/>
  <c r="H31" i="1"/>
  <c r="H10" i="1"/>
  <c r="G7" i="1"/>
  <c r="G6" i="1"/>
  <c r="H18" i="1" l="1"/>
  <c r="H22" i="1" l="1"/>
  <c r="H35" i="1" l="1"/>
  <c r="H6" i="1"/>
  <c r="H2" i="1"/>
  <c r="H26" i="1"/>
</calcChain>
</file>

<file path=xl/sharedStrings.xml><?xml version="1.0" encoding="utf-8"?>
<sst xmlns="http://schemas.openxmlformats.org/spreadsheetml/2006/main" count="172" uniqueCount="91">
  <si>
    <t>STT</t>
  </si>
  <si>
    <t>GIẢNG VIÊN</t>
  </si>
  <si>
    <t>HỌC PHẦN</t>
  </si>
  <si>
    <t>SỐ LỚP</t>
  </si>
  <si>
    <t>TỔNG CỘNG</t>
  </si>
  <si>
    <t>Nguyễn Ngọc Quỳnh</t>
  </si>
  <si>
    <t>Trần Minh Thông</t>
  </si>
  <si>
    <t>KHỐI LỚP</t>
  </si>
  <si>
    <t>TT CNC cơ bản</t>
  </si>
  <si>
    <t>SỐ TIẾT</t>
  </si>
  <si>
    <t>16CĐ-CTM</t>
  </si>
  <si>
    <t>Kỹ thuật thủy lực khí nén</t>
  </si>
  <si>
    <t>Chung Trần Thế Vinh</t>
  </si>
  <si>
    <t>Quản lý và kỹ thuật bảo trì</t>
  </si>
  <si>
    <t>Đồ án Quản lý và kỹ thuật bảo trì</t>
  </si>
  <si>
    <t>Các PP gia công đặc biệt</t>
  </si>
  <si>
    <t>Thiết kế trên máy tính CAD</t>
  </si>
  <si>
    <t>Trương Thị Phương Hồng</t>
  </si>
  <si>
    <t>TT CNC nâng cao</t>
  </si>
  <si>
    <t>Đỗ Thị Phương Khanh</t>
  </si>
  <si>
    <t>Anh văn chuyên ngành</t>
  </si>
  <si>
    <t>Bùi Anh Tuấn</t>
  </si>
  <si>
    <t>Lập trình CNC</t>
  </si>
  <si>
    <t>SỐ TC</t>
  </si>
  <si>
    <t>17C1-CCK4</t>
  </si>
  <si>
    <t>TT bảo dưỡng phần cơ máy CNC</t>
  </si>
  <si>
    <t>Công nghệ gia công CNC</t>
  </si>
  <si>
    <t>Vẽ và Thiết kế trên máy tính</t>
  </si>
  <si>
    <t>Gia công với sự trợ giúp của máy tính CAM</t>
  </si>
  <si>
    <t>17C1-CCK,CKL</t>
  </si>
  <si>
    <t>Nguyễn Thanh Giang</t>
  </si>
  <si>
    <t>Công nghệ bảo trì thiết bị hệ thống công nghiệp</t>
  </si>
  <si>
    <t>Phay CNC cơ bản</t>
  </si>
  <si>
    <t>16TCN</t>
  </si>
  <si>
    <t>16CĐ-CTM1,2</t>
  </si>
  <si>
    <t>Nguyễn Tam Cương</t>
  </si>
  <si>
    <t>Kỹ thuật nâng chuyển</t>
  </si>
  <si>
    <t>Lập trình CNC -3 lớp học bổ sung (16CĐ-CTM1, 2; 17C1-CCK4)</t>
  </si>
  <si>
    <t>Nguyễn Tiến Nhân (TG)</t>
  </si>
  <si>
    <t>Nguyễn Khắc Huy (TG)</t>
  </si>
  <si>
    <t>17C1-CCK6,8,BCN1</t>
  </si>
  <si>
    <t>18C1-CCK1,2,3,4</t>
  </si>
  <si>
    <t>17C1-BCN1,CKL1</t>
  </si>
  <si>
    <t>17C1-CCK3,5,6,8</t>
  </si>
  <si>
    <t>17C1-CKL1,CTM1,2</t>
  </si>
  <si>
    <t>16CĐ-CTM1,2,3</t>
  </si>
  <si>
    <t>17C1-CCK1,2,3,4</t>
  </si>
  <si>
    <t>18C1-CĐT1,2</t>
  </si>
  <si>
    <t>17C1-CTM1,2</t>
  </si>
  <si>
    <t>16CĐ-CNC1</t>
  </si>
  <si>
    <t>16CĐ-CĐ1</t>
  </si>
  <si>
    <t>17C1-BCN1</t>
  </si>
  <si>
    <t>16CĐ-CTM4,5</t>
  </si>
  <si>
    <t>16CĐ-CĐ1,CĐT1</t>
  </si>
  <si>
    <t>17C1-CCK5,6,7,8</t>
  </si>
  <si>
    <t>18C1-BCN1</t>
  </si>
  <si>
    <t>Nguyễn Hồng Phúc</t>
  </si>
  <si>
    <t>Bảo trì hệ thống truyền động cơ khí</t>
  </si>
  <si>
    <t>ĐIỆN -ĐIỆN TỬ</t>
  </si>
  <si>
    <t>Bảo trì hệ thống thủy lực khí nén</t>
  </si>
  <si>
    <t>Bảo trì hệ thống truyền động điện</t>
  </si>
  <si>
    <t>XƯỞNG</t>
  </si>
  <si>
    <t>TUẦN</t>
  </si>
  <si>
    <t>Ưu tiên xếp các lớp 16CĐ-CTM3,4,5 trước ở các môn thực tập CNC, dồn 16CĐ-CTM1,2 ra cuối vì đã đi TT tốt nghiệp</t>
  </si>
  <si>
    <t>Thực tập CNC cơ bản -khóa 2017- 7 lớp  (17C1-CKL1,CTM1,2,CCK7  đi học tại doanh nghiệp)</t>
  </si>
  <si>
    <t>Thực tập CNC nâng cao -Khóa 2017-6 lớp (17C1-CKL1,CTM1,2,CCK7 đi học tại doanh nghiệp)</t>
  </si>
  <si>
    <t>CNC2</t>
  </si>
  <si>
    <t>CNC1</t>
  </si>
  <si>
    <t>16CĐ-CTM3,4</t>
  </si>
  <si>
    <t>T1-T5</t>
  </si>
  <si>
    <t>T6-T10</t>
  </si>
  <si>
    <t>16CĐ-CTM1, 17C1-CCK1,2,3,5</t>
  </si>
  <si>
    <t>16CĐ-CTM1,17C1-CCK1,2</t>
  </si>
  <si>
    <t>16CĐ-CTM2,3,4,5</t>
  </si>
  <si>
    <t>T11-T15</t>
  </si>
  <si>
    <t>16CĐ-CTM2,5</t>
  </si>
  <si>
    <t>16CĐ-CTM5</t>
  </si>
  <si>
    <t>16CĐ-CTM1</t>
  </si>
  <si>
    <t>16CĐ-CTM3</t>
  </si>
  <si>
    <t>CA</t>
  </si>
  <si>
    <t>1,2</t>
  </si>
  <si>
    <t>16CĐ-CTM2</t>
  </si>
  <si>
    <t>16CĐ-CTM4</t>
  </si>
  <si>
    <t>T15-T20</t>
  </si>
  <si>
    <t>17C1-CCK1,2</t>
  </si>
  <si>
    <t>17C1-CCK1</t>
  </si>
  <si>
    <t>17C1-CCK2,3,5</t>
  </si>
  <si>
    <t>17C1-CCK6,8</t>
  </si>
  <si>
    <t>17C1-CCK3</t>
  </si>
  <si>
    <t>17C1-CCK5</t>
  </si>
  <si>
    <t>Lý thuyết tại phòng máy xếp ca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</si>
</sst>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theme="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3" fillId="0" borderId="0" xfId="0" applyFo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/>
    <xf numFmtId="0" fontId="1" fillId="0" borderId="1" xfId="0" applyFont="1" applyFill="1" applyBorder="1" applyAlignment="1">
      <alignment horizontal="center"/>
    </xf>
    <xf numFmtId="1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0" xfId="0" applyFont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/>
    <xf numFmtId="16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activeCell="B50" sqref="B50"/>
    </sheetView>
  </sheetViews>
  <sheetFormatPr defaultRowHeight="16.5" x14ac:dyDescent="0.25"/>
  <cols>
    <col min="1" max="1" width="5.28515625" style="2" customWidth="1"/>
    <col min="2" max="2" width="26.42578125" style="1" customWidth="1"/>
    <col min="3" max="3" width="47.140625" style="1" customWidth="1"/>
    <col min="4" max="4" width="33.5703125" style="1" customWidth="1"/>
    <col min="5" max="5" width="14.42578125" style="2" customWidth="1"/>
    <col min="6" max="6" width="11.5703125" style="2" customWidth="1"/>
    <col min="7" max="7" width="13.7109375" style="2" customWidth="1"/>
    <col min="8" max="8" width="18.140625" style="1" customWidth="1"/>
    <col min="9" max="16384" width="9.140625" style="1"/>
  </cols>
  <sheetData>
    <row r="1" spans="1:8" x14ac:dyDescent="0.25">
      <c r="A1" s="3" t="s">
        <v>0</v>
      </c>
      <c r="B1" s="3" t="s">
        <v>1</v>
      </c>
      <c r="C1" s="3" t="s">
        <v>2</v>
      </c>
      <c r="D1" s="3" t="s">
        <v>7</v>
      </c>
      <c r="E1" s="3" t="s">
        <v>3</v>
      </c>
      <c r="F1" s="3" t="s">
        <v>23</v>
      </c>
      <c r="G1" s="3" t="s">
        <v>9</v>
      </c>
      <c r="H1" s="3" t="s">
        <v>4</v>
      </c>
    </row>
    <row r="2" spans="1:8" x14ac:dyDescent="0.25">
      <c r="A2" s="4">
        <v>1</v>
      </c>
      <c r="B2" s="5" t="s">
        <v>6</v>
      </c>
      <c r="C2" s="4" t="s">
        <v>25</v>
      </c>
      <c r="D2" s="4" t="s">
        <v>49</v>
      </c>
      <c r="E2" s="4">
        <v>1</v>
      </c>
      <c r="F2" s="4">
        <v>2</v>
      </c>
      <c r="G2" s="4">
        <v>60</v>
      </c>
      <c r="H2" s="4">
        <f>SUM(G2:G4)</f>
        <v>525</v>
      </c>
    </row>
    <row r="3" spans="1:8" x14ac:dyDescent="0.25">
      <c r="A3" s="4"/>
      <c r="B3" s="5"/>
      <c r="C3" s="4" t="s">
        <v>15</v>
      </c>
      <c r="D3" s="4" t="s">
        <v>44</v>
      </c>
      <c r="E3" s="4">
        <v>3</v>
      </c>
      <c r="F3" s="4">
        <v>2</v>
      </c>
      <c r="G3" s="4">
        <f>60+30*0.75</f>
        <v>82.5</v>
      </c>
      <c r="H3" s="4"/>
    </row>
    <row r="4" spans="1:8" x14ac:dyDescent="0.25">
      <c r="A4" s="4"/>
      <c r="B4" s="5"/>
      <c r="C4" s="4" t="s">
        <v>8</v>
      </c>
      <c r="D4" s="4" t="s">
        <v>71</v>
      </c>
      <c r="E4" s="4">
        <v>5</v>
      </c>
      <c r="F4" s="4">
        <v>2</v>
      </c>
      <c r="G4" s="4">
        <f>180+270*0.75</f>
        <v>382.5</v>
      </c>
      <c r="H4" s="4"/>
    </row>
    <row r="5" spans="1:8" x14ac:dyDescent="0.25">
      <c r="A5" s="8"/>
      <c r="B5" s="9"/>
      <c r="C5" s="8"/>
      <c r="D5" s="8"/>
      <c r="E5" s="8"/>
      <c r="F5" s="8"/>
      <c r="G5" s="8"/>
      <c r="H5" s="8"/>
    </row>
    <row r="6" spans="1:8" x14ac:dyDescent="0.25">
      <c r="A6" s="4">
        <v>2</v>
      </c>
      <c r="B6" s="5" t="s">
        <v>5</v>
      </c>
      <c r="C6" s="4" t="s">
        <v>16</v>
      </c>
      <c r="D6" s="4" t="s">
        <v>46</v>
      </c>
      <c r="E6" s="4">
        <v>4</v>
      </c>
      <c r="F6" s="4">
        <v>2</v>
      </c>
      <c r="G6" s="4">
        <f>60+60*0.75</f>
        <v>105</v>
      </c>
      <c r="H6" s="4">
        <f>SUM(G6:G8)</f>
        <v>247.5</v>
      </c>
    </row>
    <row r="7" spans="1:8" x14ac:dyDescent="0.25">
      <c r="A7" s="4"/>
      <c r="B7" s="5"/>
      <c r="C7" s="4" t="s">
        <v>15</v>
      </c>
      <c r="D7" s="4" t="s">
        <v>45</v>
      </c>
      <c r="E7" s="4">
        <v>3</v>
      </c>
      <c r="F7" s="4">
        <v>2</v>
      </c>
      <c r="G7" s="4">
        <f>60+30*0.75</f>
        <v>82.5</v>
      </c>
      <c r="H7" s="4"/>
    </row>
    <row r="8" spans="1:8" x14ac:dyDescent="0.25">
      <c r="A8" s="4"/>
      <c r="B8" s="5"/>
      <c r="C8" s="4" t="s">
        <v>11</v>
      </c>
      <c r="D8" s="4" t="s">
        <v>47</v>
      </c>
      <c r="E8" s="4">
        <v>2</v>
      </c>
      <c r="F8" s="4">
        <v>2</v>
      </c>
      <c r="G8" s="4">
        <v>60</v>
      </c>
      <c r="H8" s="4"/>
    </row>
    <row r="9" spans="1:8" x14ac:dyDescent="0.25">
      <c r="A9" s="8"/>
      <c r="B9" s="8"/>
      <c r="C9" s="8"/>
      <c r="D9" s="10"/>
      <c r="E9" s="8"/>
      <c r="F9" s="8"/>
      <c r="G9" s="8"/>
      <c r="H9" s="8"/>
    </row>
    <row r="10" spans="1:8" x14ac:dyDescent="0.25">
      <c r="A10" s="4">
        <v>3</v>
      </c>
      <c r="B10" s="5" t="s">
        <v>12</v>
      </c>
      <c r="C10" s="4" t="s">
        <v>11</v>
      </c>
      <c r="D10" s="4" t="s">
        <v>48</v>
      </c>
      <c r="E10" s="4">
        <v>2</v>
      </c>
      <c r="F10" s="4">
        <v>2</v>
      </c>
      <c r="G10" s="4">
        <v>60</v>
      </c>
      <c r="H10" s="4">
        <f>SUM(G10:G16)</f>
        <v>525</v>
      </c>
    </row>
    <row r="11" spans="1:8" x14ac:dyDescent="0.25">
      <c r="A11" s="4"/>
      <c r="B11" s="7"/>
      <c r="C11" s="6" t="s">
        <v>13</v>
      </c>
      <c r="D11" s="6" t="s">
        <v>49</v>
      </c>
      <c r="E11" s="4">
        <v>1</v>
      </c>
      <c r="F11" s="4">
        <v>2</v>
      </c>
      <c r="G11" s="4">
        <v>30</v>
      </c>
      <c r="H11" s="7"/>
    </row>
    <row r="12" spans="1:8" x14ac:dyDescent="0.25">
      <c r="A12" s="4"/>
      <c r="B12" s="7"/>
      <c r="C12" s="6" t="s">
        <v>13</v>
      </c>
      <c r="D12" s="6" t="s">
        <v>50</v>
      </c>
      <c r="E12" s="4">
        <v>1</v>
      </c>
      <c r="F12" s="4">
        <v>3</v>
      </c>
      <c r="G12" s="4">
        <v>45</v>
      </c>
      <c r="H12" s="7"/>
    </row>
    <row r="13" spans="1:8" x14ac:dyDescent="0.25">
      <c r="A13" s="4"/>
      <c r="B13" s="7"/>
      <c r="C13" s="6" t="s">
        <v>14</v>
      </c>
      <c r="D13" s="6" t="s">
        <v>50</v>
      </c>
      <c r="E13" s="4">
        <v>1</v>
      </c>
      <c r="F13" s="4">
        <v>1</v>
      </c>
      <c r="G13" s="4">
        <v>15</v>
      </c>
      <c r="H13" s="7"/>
    </row>
    <row r="14" spans="1:8" x14ac:dyDescent="0.25">
      <c r="A14" s="4"/>
      <c r="B14" s="7"/>
      <c r="C14" s="6" t="s">
        <v>14</v>
      </c>
      <c r="D14" s="6" t="s">
        <v>51</v>
      </c>
      <c r="E14" s="4">
        <v>1</v>
      </c>
      <c r="F14" s="4">
        <v>1</v>
      </c>
      <c r="G14" s="4">
        <v>15</v>
      </c>
      <c r="H14" s="7"/>
    </row>
    <row r="15" spans="1:8" x14ac:dyDescent="0.25">
      <c r="A15" s="4"/>
      <c r="B15" s="7"/>
      <c r="C15" s="4" t="s">
        <v>18</v>
      </c>
      <c r="D15" s="6" t="s">
        <v>73</v>
      </c>
      <c r="E15" s="4">
        <v>4</v>
      </c>
      <c r="F15" s="4">
        <v>2</v>
      </c>
      <c r="G15" s="4">
        <f>180+0.75*180</f>
        <v>315</v>
      </c>
      <c r="H15" s="7"/>
    </row>
    <row r="16" spans="1:8" x14ac:dyDescent="0.25">
      <c r="A16" s="4"/>
      <c r="B16" s="5"/>
      <c r="C16" s="4" t="s">
        <v>32</v>
      </c>
      <c r="D16" s="4" t="s">
        <v>33</v>
      </c>
      <c r="E16" s="4">
        <v>1</v>
      </c>
      <c r="F16" s="4"/>
      <c r="G16" s="4">
        <v>45</v>
      </c>
      <c r="H16" s="4"/>
    </row>
    <row r="17" spans="1:8" x14ac:dyDescent="0.25">
      <c r="A17" s="8"/>
      <c r="B17" s="11"/>
      <c r="C17" s="8"/>
      <c r="D17" s="8"/>
      <c r="E17" s="8"/>
      <c r="F17" s="8"/>
      <c r="G17" s="8"/>
      <c r="H17" s="11"/>
    </row>
    <row r="18" spans="1:8" x14ac:dyDescent="0.25">
      <c r="A18" s="4">
        <v>4</v>
      </c>
      <c r="B18" s="7" t="s">
        <v>38</v>
      </c>
      <c r="C18" s="4" t="s">
        <v>15</v>
      </c>
      <c r="D18" s="4" t="s">
        <v>52</v>
      </c>
      <c r="E18" s="4">
        <v>2</v>
      </c>
      <c r="F18" s="4">
        <v>2</v>
      </c>
      <c r="G18" s="4">
        <v>60</v>
      </c>
      <c r="H18" s="4">
        <f>SUM(G18:G20)</f>
        <v>356.25</v>
      </c>
    </row>
    <row r="19" spans="1:8" x14ac:dyDescent="0.25">
      <c r="A19" s="4"/>
      <c r="B19" s="7"/>
      <c r="C19" s="4" t="s">
        <v>27</v>
      </c>
      <c r="D19" s="4" t="s">
        <v>10</v>
      </c>
      <c r="E19" s="4">
        <v>3</v>
      </c>
      <c r="F19" s="4">
        <v>3</v>
      </c>
      <c r="G19" s="4">
        <f>90+45*0.75</f>
        <v>123.75</v>
      </c>
      <c r="H19" s="7"/>
    </row>
    <row r="20" spans="1:8" x14ac:dyDescent="0.25">
      <c r="A20" s="4"/>
      <c r="B20" s="7"/>
      <c r="C20" s="4" t="s">
        <v>28</v>
      </c>
      <c r="D20" s="4" t="s">
        <v>29</v>
      </c>
      <c r="E20" s="4">
        <v>7</v>
      </c>
      <c r="F20" s="4">
        <v>2</v>
      </c>
      <c r="G20" s="4">
        <f>60+150*0.75</f>
        <v>172.5</v>
      </c>
      <c r="H20" s="7"/>
    </row>
    <row r="21" spans="1:8" x14ac:dyDescent="0.25">
      <c r="A21" s="8"/>
      <c r="B21" s="11"/>
      <c r="C21" s="8"/>
      <c r="D21" s="8"/>
      <c r="E21" s="8"/>
      <c r="F21" s="8"/>
      <c r="G21" s="8"/>
      <c r="H21" s="11"/>
    </row>
    <row r="22" spans="1:8" x14ac:dyDescent="0.25">
      <c r="A22" s="4">
        <v>5</v>
      </c>
      <c r="B22" s="7" t="s">
        <v>17</v>
      </c>
      <c r="C22" s="4" t="s">
        <v>28</v>
      </c>
      <c r="D22" s="4" t="s">
        <v>29</v>
      </c>
      <c r="E22" s="4">
        <v>2</v>
      </c>
      <c r="F22" s="4">
        <v>2</v>
      </c>
      <c r="G22" s="4">
        <v>60</v>
      </c>
      <c r="H22" s="4">
        <f>SUM(G22:G24)</f>
        <v>555</v>
      </c>
    </row>
    <row r="23" spans="1:8" x14ac:dyDescent="0.25">
      <c r="A23" s="4"/>
      <c r="B23" s="7"/>
      <c r="C23" s="4" t="s">
        <v>18</v>
      </c>
      <c r="D23" s="4" t="s">
        <v>72</v>
      </c>
      <c r="E23" s="4">
        <v>3</v>
      </c>
      <c r="F23" s="4">
        <v>2</v>
      </c>
      <c r="G23" s="4">
        <f>180+90*0.75</f>
        <v>247.5</v>
      </c>
      <c r="H23" s="7"/>
    </row>
    <row r="24" spans="1:8" x14ac:dyDescent="0.25">
      <c r="A24" s="4"/>
      <c r="B24" s="5"/>
      <c r="C24" s="4" t="s">
        <v>8</v>
      </c>
      <c r="D24" s="4" t="s">
        <v>40</v>
      </c>
      <c r="E24" s="4">
        <v>3</v>
      </c>
      <c r="F24" s="4">
        <v>2</v>
      </c>
      <c r="G24" s="4">
        <f>180+90*0.75</f>
        <v>247.5</v>
      </c>
      <c r="H24" s="4"/>
    </row>
    <row r="25" spans="1:8" x14ac:dyDescent="0.25">
      <c r="A25" s="8"/>
      <c r="B25" s="11"/>
      <c r="C25" s="11"/>
      <c r="D25" s="11"/>
      <c r="E25" s="8"/>
      <c r="F25" s="8"/>
      <c r="G25" s="8"/>
      <c r="H25" s="11"/>
    </row>
    <row r="26" spans="1:8" x14ac:dyDescent="0.25">
      <c r="A26" s="4">
        <v>6</v>
      </c>
      <c r="B26" s="7" t="s">
        <v>19</v>
      </c>
      <c r="C26" s="4" t="s">
        <v>20</v>
      </c>
      <c r="D26" s="4" t="s">
        <v>42</v>
      </c>
      <c r="E26" s="4">
        <v>2</v>
      </c>
      <c r="F26" s="4">
        <v>2</v>
      </c>
      <c r="G26" s="4">
        <v>60</v>
      </c>
      <c r="H26" s="4">
        <f>SUM(G26:G29)</f>
        <v>525</v>
      </c>
    </row>
    <row r="27" spans="1:8" x14ac:dyDescent="0.25">
      <c r="A27" s="4"/>
      <c r="B27" s="7"/>
      <c r="C27" s="4" t="s">
        <v>20</v>
      </c>
      <c r="D27" s="4" t="s">
        <v>41</v>
      </c>
      <c r="E27" s="4">
        <v>4</v>
      </c>
      <c r="F27" s="4">
        <v>2</v>
      </c>
      <c r="G27" s="4">
        <f>60+60*0.75</f>
        <v>105</v>
      </c>
      <c r="H27" s="4"/>
    </row>
    <row r="28" spans="1:8" x14ac:dyDescent="0.25">
      <c r="A28" s="4"/>
      <c r="B28" s="5"/>
      <c r="C28" s="4" t="s">
        <v>18</v>
      </c>
      <c r="D28" s="4" t="s">
        <v>43</v>
      </c>
      <c r="E28" s="4">
        <v>4</v>
      </c>
      <c r="F28" s="4">
        <v>2</v>
      </c>
      <c r="G28" s="4">
        <f>180+0.75*180</f>
        <v>315</v>
      </c>
      <c r="H28" s="4"/>
    </row>
    <row r="29" spans="1:8" x14ac:dyDescent="0.25">
      <c r="A29" s="4"/>
      <c r="B29" s="7"/>
      <c r="C29" s="4" t="s">
        <v>22</v>
      </c>
      <c r="D29" s="4" t="s">
        <v>24</v>
      </c>
      <c r="E29" s="4">
        <v>1</v>
      </c>
      <c r="F29" s="4">
        <v>2</v>
      </c>
      <c r="G29" s="4">
        <v>45</v>
      </c>
      <c r="H29" s="7"/>
    </row>
    <row r="30" spans="1:8" x14ac:dyDescent="0.25">
      <c r="A30" s="8"/>
      <c r="B30" s="11"/>
      <c r="C30" s="11"/>
      <c r="D30" s="11"/>
      <c r="E30" s="8"/>
      <c r="F30" s="8"/>
      <c r="G30" s="8"/>
      <c r="H30" s="11"/>
    </row>
    <row r="31" spans="1:8" x14ac:dyDescent="0.25">
      <c r="A31" s="4">
        <v>7</v>
      </c>
      <c r="B31" s="7" t="s">
        <v>21</v>
      </c>
      <c r="C31" s="4" t="s">
        <v>26</v>
      </c>
      <c r="D31" s="4" t="s">
        <v>53</v>
      </c>
      <c r="E31" s="4">
        <v>2</v>
      </c>
      <c r="F31" s="4">
        <v>3</v>
      </c>
      <c r="G31" s="4">
        <v>90</v>
      </c>
      <c r="H31" s="4">
        <f>SUM(G31:G33)</f>
        <v>495</v>
      </c>
    </row>
    <row r="32" spans="1:8" x14ac:dyDescent="0.25">
      <c r="A32" s="4"/>
      <c r="B32" s="5"/>
      <c r="C32" s="4" t="s">
        <v>8</v>
      </c>
      <c r="D32" s="4" t="s">
        <v>73</v>
      </c>
      <c r="E32" s="4">
        <v>4</v>
      </c>
      <c r="F32" s="4">
        <v>2</v>
      </c>
      <c r="G32" s="4">
        <f>180+180*0.75</f>
        <v>315</v>
      </c>
      <c r="H32" s="4"/>
    </row>
    <row r="33" spans="1:8" x14ac:dyDescent="0.25">
      <c r="A33" s="4"/>
      <c r="B33" s="5"/>
      <c r="C33" s="4" t="s">
        <v>22</v>
      </c>
      <c r="D33" s="4" t="s">
        <v>34</v>
      </c>
      <c r="E33" s="4">
        <v>2</v>
      </c>
      <c r="F33" s="4">
        <v>3</v>
      </c>
      <c r="G33" s="4">
        <v>90</v>
      </c>
      <c r="H33" s="4"/>
    </row>
    <row r="34" spans="1:8" x14ac:dyDescent="0.25">
      <c r="A34" s="8"/>
      <c r="B34" s="11"/>
      <c r="C34" s="11"/>
      <c r="D34" s="11"/>
      <c r="E34" s="8"/>
      <c r="F34" s="8"/>
      <c r="G34" s="8"/>
      <c r="H34" s="11"/>
    </row>
    <row r="35" spans="1:8" x14ac:dyDescent="0.25">
      <c r="A35" s="4">
        <v>8</v>
      </c>
      <c r="B35" s="7" t="s">
        <v>39</v>
      </c>
      <c r="C35" s="4" t="s">
        <v>16</v>
      </c>
      <c r="D35" s="4" t="s">
        <v>54</v>
      </c>
      <c r="E35" s="4">
        <v>4</v>
      </c>
      <c r="F35" s="4">
        <v>2</v>
      </c>
      <c r="G35" s="4">
        <f>60+60*0.75</f>
        <v>105</v>
      </c>
      <c r="H35" s="4">
        <f>SUM(G35:G35)</f>
        <v>105</v>
      </c>
    </row>
    <row r="36" spans="1:8" x14ac:dyDescent="0.25">
      <c r="A36" s="8"/>
      <c r="B36" s="11"/>
      <c r="C36" s="11"/>
      <c r="D36" s="11"/>
      <c r="E36" s="8"/>
      <c r="F36" s="8"/>
      <c r="G36" s="8"/>
      <c r="H36" s="11"/>
    </row>
    <row r="37" spans="1:8" x14ac:dyDescent="0.25">
      <c r="A37" s="4">
        <v>9</v>
      </c>
      <c r="B37" s="7" t="s">
        <v>30</v>
      </c>
      <c r="C37" s="4" t="s">
        <v>31</v>
      </c>
      <c r="D37" s="4" t="s">
        <v>55</v>
      </c>
      <c r="E37" s="4">
        <v>1</v>
      </c>
      <c r="F37" s="4">
        <v>2</v>
      </c>
      <c r="G37" s="4">
        <v>30</v>
      </c>
      <c r="H37" s="4">
        <f>SUM(G37:G37)</f>
        <v>30</v>
      </c>
    </row>
    <row r="38" spans="1:8" x14ac:dyDescent="0.25">
      <c r="A38" s="8"/>
      <c r="B38" s="11"/>
      <c r="C38" s="11"/>
      <c r="D38" s="11"/>
      <c r="E38" s="8"/>
      <c r="F38" s="8"/>
      <c r="G38" s="8"/>
      <c r="H38" s="11"/>
    </row>
    <row r="39" spans="1:8" x14ac:dyDescent="0.25">
      <c r="A39" s="4">
        <v>10</v>
      </c>
      <c r="B39" s="7" t="s">
        <v>35</v>
      </c>
      <c r="C39" s="4" t="s">
        <v>36</v>
      </c>
      <c r="D39" s="4" t="s">
        <v>50</v>
      </c>
      <c r="E39" s="4">
        <v>1</v>
      </c>
      <c r="F39" s="4">
        <v>2</v>
      </c>
      <c r="G39" s="4">
        <v>30</v>
      </c>
      <c r="H39" s="4">
        <f>SUM(G39:G39)</f>
        <v>30</v>
      </c>
    </row>
    <row r="40" spans="1:8" x14ac:dyDescent="0.25">
      <c r="A40" s="8"/>
      <c r="B40" s="11"/>
      <c r="C40" s="11"/>
      <c r="D40" s="11"/>
      <c r="E40" s="8"/>
      <c r="F40" s="8"/>
      <c r="G40" s="8"/>
      <c r="H40" s="11"/>
    </row>
    <row r="41" spans="1:8" x14ac:dyDescent="0.25">
      <c r="A41" s="4">
        <v>11</v>
      </c>
      <c r="B41" s="7" t="s">
        <v>56</v>
      </c>
      <c r="C41" s="4" t="s">
        <v>57</v>
      </c>
      <c r="D41" s="4" t="s">
        <v>51</v>
      </c>
      <c r="E41" s="4">
        <v>1</v>
      </c>
      <c r="F41" s="4">
        <v>2</v>
      </c>
      <c r="G41" s="4">
        <v>30</v>
      </c>
      <c r="H41" s="4">
        <f>SUM(G41:G41)</f>
        <v>30</v>
      </c>
    </row>
    <row r="42" spans="1:8" x14ac:dyDescent="0.25">
      <c r="A42" s="8"/>
      <c r="B42" s="11"/>
      <c r="C42" s="11"/>
      <c r="D42" s="11"/>
      <c r="E42" s="8"/>
      <c r="F42" s="8"/>
      <c r="G42" s="8"/>
      <c r="H42" s="11"/>
    </row>
    <row r="43" spans="1:8" x14ac:dyDescent="0.25">
      <c r="A43" s="4">
        <v>12</v>
      </c>
      <c r="B43" s="7" t="s">
        <v>58</v>
      </c>
      <c r="C43" s="4" t="s">
        <v>59</v>
      </c>
      <c r="D43" s="4" t="s">
        <v>51</v>
      </c>
      <c r="E43" s="4">
        <v>1</v>
      </c>
      <c r="F43" s="4">
        <v>2</v>
      </c>
      <c r="G43" s="4">
        <v>30</v>
      </c>
      <c r="H43" s="4"/>
    </row>
    <row r="44" spans="1:8" x14ac:dyDescent="0.25">
      <c r="A44" s="4"/>
      <c r="B44" s="5"/>
      <c r="C44" s="4" t="s">
        <v>60</v>
      </c>
      <c r="D44" s="4" t="s">
        <v>51</v>
      </c>
      <c r="E44" s="4">
        <v>1</v>
      </c>
      <c r="F44" s="4">
        <v>2</v>
      </c>
      <c r="G44" s="4">
        <v>30</v>
      </c>
      <c r="H44" s="4"/>
    </row>
    <row r="46" spans="1:8" x14ac:dyDescent="0.25">
      <c r="B46" s="1" t="s">
        <v>64</v>
      </c>
    </row>
    <row r="47" spans="1:8" x14ac:dyDescent="0.25">
      <c r="B47" s="1" t="s">
        <v>65</v>
      </c>
    </row>
    <row r="48" spans="1:8" x14ac:dyDescent="0.25">
      <c r="B48" s="1" t="s">
        <v>37</v>
      </c>
    </row>
    <row r="49" spans="2:2" x14ac:dyDescent="0.25">
      <c r="B49" s="12" t="s">
        <v>63</v>
      </c>
    </row>
    <row r="50" spans="2:2" x14ac:dyDescent="0.25">
      <c r="B50" s="12" t="s">
        <v>90</v>
      </c>
    </row>
  </sheetData>
  <printOptions horizontalCentered="1"/>
  <pageMargins left="0" right="0" top="0" bottom="0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workbookViewId="0">
      <selection activeCell="B26" sqref="B26"/>
    </sheetView>
  </sheetViews>
  <sheetFormatPr defaultRowHeight="15" x14ac:dyDescent="0.25"/>
  <cols>
    <col min="1" max="1" width="5.28515625" style="2" customWidth="1"/>
    <col min="2" max="2" width="26.42578125" style="1" customWidth="1"/>
    <col min="3" max="3" width="47.140625" style="1" customWidth="1"/>
    <col min="4" max="4" width="35.7109375" style="1" customWidth="1"/>
    <col min="5" max="5" width="14.42578125" style="2" customWidth="1"/>
    <col min="6" max="6" width="11.5703125" style="2" customWidth="1"/>
    <col min="7" max="7" width="9.140625" style="19"/>
    <col min="8" max="16384" width="9.140625" style="1"/>
  </cols>
  <sheetData>
    <row r="1" spans="1:7" ht="16.5" x14ac:dyDescent="0.25">
      <c r="A1" s="3" t="s">
        <v>0</v>
      </c>
      <c r="B1" s="3" t="s">
        <v>1</v>
      </c>
      <c r="C1" s="3" t="s">
        <v>2</v>
      </c>
      <c r="D1" s="3" t="s">
        <v>7</v>
      </c>
      <c r="E1" s="3" t="s">
        <v>61</v>
      </c>
      <c r="F1" s="3" t="s">
        <v>62</v>
      </c>
      <c r="G1" s="3" t="s">
        <v>79</v>
      </c>
    </row>
    <row r="2" spans="1:7" s="15" customFormat="1" ht="16.5" x14ac:dyDescent="0.25">
      <c r="A2" s="13">
        <v>1</v>
      </c>
      <c r="B2" s="14" t="s">
        <v>6</v>
      </c>
      <c r="C2" s="13" t="s">
        <v>8</v>
      </c>
      <c r="D2" s="13" t="s">
        <v>77</v>
      </c>
      <c r="E2" s="13" t="s">
        <v>66</v>
      </c>
      <c r="F2" s="13" t="s">
        <v>74</v>
      </c>
      <c r="G2" s="16" t="s">
        <v>80</v>
      </c>
    </row>
    <row r="3" spans="1:7" s="15" customFormat="1" ht="16.5" x14ac:dyDescent="0.25">
      <c r="A3" s="13"/>
      <c r="B3" s="14"/>
      <c r="C3" s="13"/>
      <c r="D3" s="13" t="s">
        <v>85</v>
      </c>
      <c r="E3" s="13" t="s">
        <v>66</v>
      </c>
      <c r="F3" s="13" t="s">
        <v>74</v>
      </c>
      <c r="G3" s="16" t="s">
        <v>80</v>
      </c>
    </row>
    <row r="4" spans="1:7" s="15" customFormat="1" ht="16.5" x14ac:dyDescent="0.25">
      <c r="A4" s="13"/>
      <c r="B4" s="14"/>
      <c r="C4" s="13"/>
      <c r="D4" s="13" t="s">
        <v>86</v>
      </c>
      <c r="E4" s="13" t="s">
        <v>66</v>
      </c>
      <c r="F4" s="13" t="s">
        <v>83</v>
      </c>
      <c r="G4" s="16" t="s">
        <v>80</v>
      </c>
    </row>
    <row r="5" spans="1:7" s="15" customFormat="1" ht="16.5" x14ac:dyDescent="0.25">
      <c r="A5" s="20"/>
      <c r="B5" s="20"/>
      <c r="C5" s="20"/>
      <c r="D5" s="23"/>
      <c r="E5" s="20"/>
      <c r="F5" s="20"/>
      <c r="G5" s="23"/>
    </row>
    <row r="6" spans="1:7" s="15" customFormat="1" ht="16.5" x14ac:dyDescent="0.25">
      <c r="A6" s="13">
        <v>2</v>
      </c>
      <c r="B6" s="14" t="s">
        <v>12</v>
      </c>
      <c r="C6" s="13" t="s">
        <v>18</v>
      </c>
      <c r="D6" s="13" t="s">
        <v>76</v>
      </c>
      <c r="E6" s="13" t="s">
        <v>66</v>
      </c>
      <c r="F6" s="17" t="s">
        <v>69</v>
      </c>
      <c r="G6" s="16" t="s">
        <v>80</v>
      </c>
    </row>
    <row r="7" spans="1:7" s="15" customFormat="1" ht="16.5" x14ac:dyDescent="0.25">
      <c r="A7" s="13"/>
      <c r="B7" s="14"/>
      <c r="C7" s="13"/>
      <c r="D7" s="13" t="s">
        <v>78</v>
      </c>
      <c r="E7" s="13" t="s">
        <v>66</v>
      </c>
      <c r="F7" s="17" t="s">
        <v>70</v>
      </c>
      <c r="G7" s="16" t="s">
        <v>80</v>
      </c>
    </row>
    <row r="8" spans="1:7" s="15" customFormat="1" ht="16.5" x14ac:dyDescent="0.25">
      <c r="A8" s="13"/>
      <c r="B8" s="18"/>
      <c r="C8" s="18"/>
      <c r="D8" s="13" t="s">
        <v>82</v>
      </c>
      <c r="E8" s="13" t="s">
        <v>66</v>
      </c>
      <c r="F8" s="17" t="s">
        <v>74</v>
      </c>
      <c r="G8" s="16" t="s">
        <v>80</v>
      </c>
    </row>
    <row r="9" spans="1:7" s="15" customFormat="1" ht="16.5" x14ac:dyDescent="0.25">
      <c r="A9" s="13"/>
      <c r="B9" s="18"/>
      <c r="C9" s="18"/>
      <c r="D9" s="13" t="s">
        <v>81</v>
      </c>
      <c r="E9" s="13" t="s">
        <v>66</v>
      </c>
      <c r="F9" s="17" t="s">
        <v>83</v>
      </c>
      <c r="G9" s="16" t="s">
        <v>80</v>
      </c>
    </row>
    <row r="10" spans="1:7" s="15" customFormat="1" ht="16.5" x14ac:dyDescent="0.25">
      <c r="A10" s="20"/>
      <c r="B10" s="21"/>
      <c r="C10" s="21"/>
      <c r="D10" s="20"/>
      <c r="E10" s="20"/>
      <c r="F10" s="22"/>
      <c r="G10" s="23"/>
    </row>
    <row r="11" spans="1:7" s="15" customFormat="1" ht="16.5" x14ac:dyDescent="0.25">
      <c r="A11" s="13">
        <v>3</v>
      </c>
      <c r="B11" s="18" t="s">
        <v>21</v>
      </c>
      <c r="C11" s="13" t="s">
        <v>8</v>
      </c>
      <c r="D11" s="13" t="s">
        <v>68</v>
      </c>
      <c r="E11" s="13" t="s">
        <v>66</v>
      </c>
      <c r="F11" s="13" t="s">
        <v>69</v>
      </c>
      <c r="G11" s="16" t="s">
        <v>80</v>
      </c>
    </row>
    <row r="12" spans="1:7" s="15" customFormat="1" ht="16.5" x14ac:dyDescent="0.25">
      <c r="A12" s="13"/>
      <c r="B12" s="18"/>
      <c r="C12" s="13"/>
      <c r="D12" s="13" t="s">
        <v>75</v>
      </c>
      <c r="E12" s="13" t="s">
        <v>66</v>
      </c>
      <c r="F12" s="13" t="s">
        <v>70</v>
      </c>
      <c r="G12" s="16" t="s">
        <v>80</v>
      </c>
    </row>
    <row r="13" spans="1:7" s="15" customFormat="1" ht="16.5" x14ac:dyDescent="0.25">
      <c r="A13" s="24"/>
      <c r="B13" s="25"/>
      <c r="C13" s="24"/>
      <c r="D13" s="24"/>
      <c r="E13" s="24"/>
      <c r="F13" s="24"/>
      <c r="G13" s="26"/>
    </row>
    <row r="14" spans="1:7" s="15" customFormat="1" ht="16.5" x14ac:dyDescent="0.25">
      <c r="A14" s="13">
        <v>4</v>
      </c>
      <c r="B14" s="18" t="s">
        <v>17</v>
      </c>
      <c r="C14" s="13" t="s">
        <v>18</v>
      </c>
      <c r="D14" s="13" t="s">
        <v>77</v>
      </c>
      <c r="E14" s="13" t="s">
        <v>67</v>
      </c>
      <c r="F14" s="13" t="s">
        <v>83</v>
      </c>
      <c r="G14" s="16" t="s">
        <v>80</v>
      </c>
    </row>
    <row r="15" spans="1:7" s="15" customFormat="1" ht="16.5" x14ac:dyDescent="0.25">
      <c r="A15" s="13"/>
      <c r="B15" s="18"/>
      <c r="C15" s="13"/>
      <c r="D15" s="13" t="s">
        <v>84</v>
      </c>
      <c r="E15" s="13" t="s">
        <v>67</v>
      </c>
      <c r="F15" s="13" t="s">
        <v>69</v>
      </c>
      <c r="G15" s="16" t="s">
        <v>80</v>
      </c>
    </row>
    <row r="16" spans="1:7" s="15" customFormat="1" ht="16.5" x14ac:dyDescent="0.25">
      <c r="A16" s="13"/>
      <c r="B16" s="14"/>
      <c r="C16" s="13" t="s">
        <v>8</v>
      </c>
      <c r="D16" s="13" t="s">
        <v>87</v>
      </c>
      <c r="E16" s="13" t="s">
        <v>67</v>
      </c>
      <c r="F16" s="13" t="s">
        <v>70</v>
      </c>
      <c r="G16" s="16" t="s">
        <v>80</v>
      </c>
    </row>
    <row r="17" spans="1:7" s="15" customFormat="1" ht="16.5" x14ac:dyDescent="0.25">
      <c r="A17" s="24"/>
      <c r="B17" s="25"/>
      <c r="C17" s="25"/>
      <c r="D17" s="25"/>
      <c r="E17" s="24"/>
      <c r="F17" s="24"/>
      <c r="G17" s="26"/>
    </row>
    <row r="18" spans="1:7" s="15" customFormat="1" ht="16.5" x14ac:dyDescent="0.25">
      <c r="A18" s="13">
        <v>5</v>
      </c>
      <c r="B18" s="18" t="s">
        <v>19</v>
      </c>
      <c r="C18" s="13" t="s">
        <v>18</v>
      </c>
      <c r="D18" s="13" t="s">
        <v>88</v>
      </c>
      <c r="E18" s="13" t="s">
        <v>67</v>
      </c>
      <c r="F18" s="13" t="s">
        <v>69</v>
      </c>
      <c r="G18" s="16" t="s">
        <v>80</v>
      </c>
    </row>
    <row r="19" spans="1:7" s="15" customFormat="1" ht="16.5" x14ac:dyDescent="0.25">
      <c r="A19" s="13"/>
      <c r="B19" s="18"/>
      <c r="C19" s="13"/>
      <c r="D19" s="13" t="s">
        <v>89</v>
      </c>
      <c r="E19" s="13" t="s">
        <v>67</v>
      </c>
      <c r="F19" s="13" t="s">
        <v>70</v>
      </c>
      <c r="G19" s="16" t="s">
        <v>80</v>
      </c>
    </row>
    <row r="20" spans="1:7" s="15" customFormat="1" ht="16.5" x14ac:dyDescent="0.25">
      <c r="A20" s="13"/>
      <c r="B20" s="18"/>
      <c r="C20" s="13"/>
      <c r="D20" s="13" t="s">
        <v>87</v>
      </c>
      <c r="E20" s="13" t="s">
        <v>67</v>
      </c>
      <c r="F20" s="13" t="s">
        <v>74</v>
      </c>
      <c r="G20" s="16" t="s">
        <v>80</v>
      </c>
    </row>
    <row r="22" spans="1:7" ht="16.5" x14ac:dyDescent="0.25">
      <c r="B22" s="1" t="s">
        <v>64</v>
      </c>
    </row>
    <row r="23" spans="1:7" ht="16.5" x14ac:dyDescent="0.25">
      <c r="B23" s="1" t="s">
        <v>65</v>
      </c>
    </row>
    <row r="24" spans="1:7" ht="16.5" x14ac:dyDescent="0.25">
      <c r="B24" s="1" t="s">
        <v>37</v>
      </c>
    </row>
    <row r="25" spans="1:7" ht="16.5" x14ac:dyDescent="0.25">
      <c r="B25" s="12" t="s">
        <v>63</v>
      </c>
    </row>
    <row r="26" spans="1:7" ht="16.5" x14ac:dyDescent="0.25">
      <c r="B26" s="12" t="s">
        <v>90</v>
      </c>
    </row>
    <row r="27" spans="1:7" ht="16.5" x14ac:dyDescent="0.25"/>
    <row r="29" spans="1:7" ht="16.5" x14ac:dyDescent="0.25"/>
    <row r="31" spans="1:7" ht="16.5" x14ac:dyDescent="0.25"/>
    <row r="35" ht="16.5" x14ac:dyDescent="0.25"/>
    <row r="39" ht="16.5" x14ac:dyDescent="0.25"/>
    <row r="41" ht="16.5" x14ac:dyDescent="0.25"/>
    <row r="53" ht="16.5" x14ac:dyDescent="0.25"/>
    <row r="55" ht="16.5" x14ac:dyDescent="0.25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LECTURER</vt:lpstr>
      <vt:lpstr>ROOM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2018-07-18T12:09:56Z</cp:lastPrinted>
  <dcterms:created xsi:type="dcterms:W3CDTF">2018-07-18T08:40:46Z</dcterms:created>
  <dcterms:modified xsi:type="dcterms:W3CDTF">2018-11-15T08:52:28Z</dcterms:modified>
</cp:coreProperties>
</file>